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971799E8-BB1E-472D-95D9-284D5E90FA7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ome Office" sheetId="1" r:id="rId1"/>
    <sheet name="Tax Bracke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hu/SyS5ee9zz8gCjSFb2jVaE4nhSRUIbmXXPpjiaODg="/>
    </ext>
  </extLst>
</workbook>
</file>

<file path=xl/calcChain.xml><?xml version="1.0" encoding="utf-8"?>
<calcChain xmlns="http://schemas.openxmlformats.org/spreadsheetml/2006/main">
  <c r="C37" i="1" l="1"/>
  <c r="C35" i="1"/>
  <c r="C28" i="1"/>
  <c r="C23" i="1"/>
  <c r="C18" i="1"/>
  <c r="C33" i="1" s="1"/>
  <c r="C36" i="1" s="1"/>
  <c r="C38" i="1" s="1"/>
  <c r="C13" i="1"/>
  <c r="C34" i="1" s="1"/>
</calcChain>
</file>

<file path=xl/sharedStrings.xml><?xml version="1.0" encoding="utf-8"?>
<sst xmlns="http://schemas.openxmlformats.org/spreadsheetml/2006/main" count="101" uniqueCount="69">
  <si>
    <r>
      <rPr>
        <b/>
        <i/>
        <sz val="14"/>
        <color theme="1"/>
        <rFont val="Calibri"/>
      </rPr>
      <t>Home Office Savings Calculations 2025</t>
    </r>
    <r>
      <rPr>
        <b/>
        <i/>
        <sz val="8"/>
        <color theme="1"/>
        <rFont val="Calibri"/>
      </rPr>
      <t xml:space="preserve">
Friendly Service | Reliable Therapy |Elite Home Care
</t>
    </r>
    <r>
      <rPr>
        <b/>
        <i/>
        <u/>
        <sz val="8"/>
        <color rgb="FF1155CC"/>
        <rFont val="Calibri"/>
      </rPr>
      <t>https://www.biomechanicspt.com/job-board</t>
    </r>
  </si>
  <si>
    <t>Phone:  323.786.1890
Email: Talent@biomechanicspt.com</t>
  </si>
  <si>
    <t>Operating Expenses</t>
  </si>
  <si>
    <t>Amounts</t>
  </si>
  <si>
    <t>Mortgage Interest or Rent</t>
  </si>
  <si>
    <t>Please Fill In</t>
  </si>
  <si>
    <t>Property Taxes</t>
  </si>
  <si>
    <t>Utilities</t>
  </si>
  <si>
    <t>Homeowners and Liability Insurance</t>
  </si>
  <si>
    <t>General Repairs (not speciﬁc to one area of your house)</t>
  </si>
  <si>
    <t>Maintenance (not speciﬁc to one area of your house)</t>
  </si>
  <si>
    <t>Security</t>
  </si>
  <si>
    <t>Cleaning</t>
  </si>
  <si>
    <t>Gardening / Landcape</t>
  </si>
  <si>
    <t xml:space="preserve">Other </t>
  </si>
  <si>
    <t>Total annual home operating expenses (sum of above)</t>
  </si>
  <si>
    <t>Automatically Calculated</t>
  </si>
  <si>
    <t>Depreciation Expense (approximated):</t>
  </si>
  <si>
    <t>Purchase price of home</t>
  </si>
  <si>
    <t>Multiply by .02</t>
  </si>
  <si>
    <t>Depreciation (approximated)</t>
  </si>
  <si>
    <t>Calculation Option 1:</t>
  </si>
  <si>
    <t>Sq. Footage</t>
  </si>
  <si>
    <t>Square footage of home ofﬁce</t>
  </si>
  <si>
    <t>Square footage of house</t>
  </si>
  <si>
    <t>Home ofﬁce percentage %</t>
  </si>
  <si>
    <t>Automatically Calulated</t>
  </si>
  <si>
    <t>Calculation Option 2:</t>
  </si>
  <si>
    <t># of Rooms</t>
  </si>
  <si>
    <t>Number of rooms used for home ofﬁce</t>
  </si>
  <si>
    <t>Number of rooms in house</t>
  </si>
  <si>
    <t>Your income tax rate: %</t>
  </si>
  <si>
    <t xml:space="preserve">Check your most recently ﬁled tax return for the amount on the “Taxable Income” line. Then use the tax brackets listed here on the Tax Bracket Tab Below:  or Click This Link  </t>
  </si>
  <si>
    <t>Determination of Best Calculation of Home Office Expense</t>
  </si>
  <si>
    <t>Depreciation</t>
  </si>
  <si>
    <t>Automatically Calucalted</t>
  </si>
  <si>
    <t>Total home ofﬁce expenses</t>
  </si>
  <si>
    <t>Your home ofﬁce % (enter the greater of the two options)</t>
  </si>
  <si>
    <t>Home ofﬁce deduction</t>
  </si>
  <si>
    <t>Your income tax rate (Choose From Tax Bracket)</t>
  </si>
  <si>
    <t>Your annual tax savings</t>
  </si>
  <si>
    <t>This calculation is only an estimate. Be sure to discuss with your tax advisor.</t>
  </si>
  <si>
    <t>Tax rate</t>
  </si>
  <si>
    <t>Single</t>
  </si>
  <si>
    <t>Head of household</t>
  </si>
  <si>
    <t>Married filing jointly or qualifying widow</t>
  </si>
  <si>
    <t>Married filing separately</t>
  </si>
  <si>
    <t>$0 to $11,600</t>
  </si>
  <si>
    <t>$0 to $16,550</t>
  </si>
  <si>
    <t>$0 to $23,200</t>
  </si>
  <si>
    <t>$11,601 to $47,150</t>
  </si>
  <si>
    <t>$16,551 to $63,100</t>
  </si>
  <si>
    <t>$23,201 to $94,300</t>
  </si>
  <si>
    <t>$47,151 to $100,525</t>
  </si>
  <si>
    <t>$63,101 to $100,500</t>
  </si>
  <si>
    <t>$94,301 to $201,050</t>
  </si>
  <si>
    <t>$100,526 to $191,950</t>
  </si>
  <si>
    <t>$100,501 to $191,950</t>
  </si>
  <si>
    <t>$201,051 to $383,900</t>
  </si>
  <si>
    <t>$191,951 to $243,725</t>
  </si>
  <si>
    <t>$191,951 to $243,700</t>
  </si>
  <si>
    <t>$383,901 to $487,450</t>
  </si>
  <si>
    <t>$243,726 to $609,350</t>
  </si>
  <si>
    <t>$243,701 to $609,350</t>
  </si>
  <si>
    <t>$487,451 to $731,200</t>
  </si>
  <si>
    <t>$243,726 to $365,600</t>
  </si>
  <si>
    <t>$609,351 or more</t>
  </si>
  <si>
    <t>$731,201 or more</t>
  </si>
  <si>
    <t>$365,601 or 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</si>
</sst>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22">
    <font>
      <sz val="11"/>
      <color theme="1"/>
      <name val="Calibri"/>
      <scheme val="minor"/>
    </font>
    <font>
      <b/>
      <i/>
      <sz val="14"/>
      <color theme="1"/>
      <name val="Calibri"/>
    </font>
    <font>
      <b/>
      <i/>
      <u/>
      <sz val="14"/>
      <color theme="1"/>
      <name val="Calibri"/>
    </font>
    <font>
      <sz val="11"/>
      <name val="Calibri"/>
    </font>
    <font>
      <i/>
      <sz val="12"/>
      <color rgb="FF231F20"/>
      <name val="Calibri"/>
    </font>
    <font>
      <b/>
      <i/>
      <sz val="12"/>
      <color rgb="FF231F20"/>
      <name val="Calibri"/>
    </font>
    <font>
      <b/>
      <i/>
      <sz val="10"/>
      <color theme="1"/>
      <name val="Calibri"/>
    </font>
    <font>
      <i/>
      <sz val="10"/>
      <color theme="1"/>
      <name val="Calibri"/>
    </font>
    <font>
      <i/>
      <sz val="11"/>
      <color theme="1"/>
      <name val="Calibri"/>
    </font>
    <font>
      <i/>
      <sz val="10"/>
      <color rgb="FFFF0000"/>
      <name val="Calibri"/>
    </font>
    <font>
      <b/>
      <i/>
      <sz val="12"/>
      <color theme="1"/>
      <name val="Calibri"/>
    </font>
    <font>
      <i/>
      <sz val="12"/>
      <color theme="1"/>
      <name val="Calibri"/>
    </font>
    <font>
      <i/>
      <sz val="10"/>
      <color rgb="FF000000"/>
      <name val="Calibri"/>
    </font>
    <font>
      <i/>
      <sz val="9"/>
      <color rgb="FF231F20"/>
      <name val="Calibri"/>
    </font>
    <font>
      <i/>
      <u/>
      <sz val="9"/>
      <color rgb="FF0000FF"/>
      <name val="Calibri"/>
    </font>
    <font>
      <b/>
      <i/>
      <sz val="10"/>
      <color rgb="FFFF0000"/>
      <name val="Calibri"/>
    </font>
    <font>
      <b/>
      <sz val="11"/>
      <color theme="1"/>
      <name val="CircularStd"/>
    </font>
    <font>
      <b/>
      <sz val="11"/>
      <color theme="1"/>
      <name val="Arial"/>
    </font>
    <font>
      <sz val="11"/>
      <color rgb="FF515260"/>
      <name val="CircularStd"/>
    </font>
    <font>
      <b/>
      <i/>
      <sz val="8"/>
      <color theme="1"/>
      <name val="Calibri"/>
    </font>
    <font>
      <b/>
      <i/>
      <u/>
      <sz val="8"/>
      <color rgb="FF1155CC"/>
      <name val="Calibri"/>
    </font>
    <font>
      <i/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FF0000"/>
      </left>
      <right style="thin">
        <color rgb="FF000000"/>
      </right>
      <top style="thick">
        <color rgb="FFFF0000"/>
      </top>
      <bottom style="thick">
        <color rgb="FFFF0000"/>
      </bottom>
      <diagonal/>
    </border>
    <border>
      <left style="thin">
        <color rgb="FF00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E2E5ED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4" fillId="2" borderId="0" xfId="0" applyFont="1" applyFill="1" applyAlignment="1">
      <alignment vertical="top" wrapText="1"/>
    </xf>
    <xf numFmtId="0" fontId="5" fillId="2" borderId="3" xfId="0" applyFont="1" applyFill="1" applyBorder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5" fillId="3" borderId="15" xfId="0" applyFont="1" applyFill="1" applyBorder="1" applyAlignment="1">
      <alignment vertical="top" wrapText="1"/>
    </xf>
    <xf numFmtId="0" fontId="5" fillId="3" borderId="16" xfId="0" applyFont="1" applyFill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4" fillId="3" borderId="9" xfId="0" applyFont="1" applyFill="1" applyBorder="1" applyAlignment="1">
      <alignment vertical="top" wrapText="1"/>
    </xf>
    <xf numFmtId="0" fontId="5" fillId="2" borderId="21" xfId="0" applyFont="1" applyFill="1" applyBorder="1" applyAlignment="1">
      <alignment vertical="top" wrapText="1"/>
    </xf>
    <xf numFmtId="0" fontId="5" fillId="3" borderId="0" xfId="0" applyFont="1" applyFill="1" applyAlignment="1">
      <alignment vertical="top" wrapText="1"/>
    </xf>
    <xf numFmtId="0" fontId="5" fillId="3" borderId="9" xfId="0" applyFont="1" applyFill="1" applyBorder="1" applyAlignment="1">
      <alignment vertical="top" wrapText="1"/>
    </xf>
    <xf numFmtId="0" fontId="13" fillId="0" borderId="0" xfId="0" applyFont="1" applyAlignment="1">
      <alignment horizontal="left" vertical="top" wrapText="1"/>
    </xf>
    <xf numFmtId="0" fontId="4" fillId="3" borderId="12" xfId="0" applyFont="1" applyFill="1" applyBorder="1" applyAlignment="1">
      <alignment vertical="top" wrapText="1"/>
    </xf>
    <xf numFmtId="0" fontId="4" fillId="3" borderId="25" xfId="0" applyFont="1" applyFill="1" applyBorder="1" applyAlignment="1">
      <alignment vertical="top" wrapText="1"/>
    </xf>
    <xf numFmtId="0" fontId="15" fillId="0" borderId="0" xfId="0" applyFont="1" applyAlignment="1">
      <alignment vertical="top" wrapText="1"/>
    </xf>
    <xf numFmtId="0" fontId="15" fillId="0" borderId="28" xfId="0" applyFont="1" applyBorder="1" applyAlignment="1">
      <alignment vertical="top" wrapText="1"/>
    </xf>
    <xf numFmtId="0" fontId="8" fillId="0" borderId="0" xfId="0" applyFont="1"/>
    <xf numFmtId="0" fontId="16" fillId="4" borderId="31" xfId="0" applyFont="1" applyFill="1" applyBorder="1" applyAlignment="1">
      <alignment horizontal="left" wrapText="1"/>
    </xf>
    <xf numFmtId="0" fontId="17" fillId="4" borderId="31" xfId="0" applyFont="1" applyFill="1" applyBorder="1" applyAlignment="1">
      <alignment horizontal="left" wrapText="1"/>
    </xf>
    <xf numFmtId="9" fontId="16" fillId="4" borderId="31" xfId="0" applyNumberFormat="1" applyFont="1" applyFill="1" applyBorder="1" applyAlignment="1">
      <alignment horizontal="left"/>
    </xf>
    <xf numFmtId="0" fontId="18" fillId="4" borderId="31" xfId="0" applyFont="1" applyFill="1" applyBorder="1" applyAlignment="1">
      <alignment horizontal="left"/>
    </xf>
    <xf numFmtId="0" fontId="7" fillId="2" borderId="0" xfId="0" applyFont="1" applyFill="1" applyAlignment="1" applyProtection="1">
      <alignment vertical="top" wrapText="1"/>
      <protection locked="0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top" wrapText="1"/>
    </xf>
    <xf numFmtId="0" fontId="3" fillId="0" borderId="10" xfId="0" applyFont="1" applyBorder="1"/>
    <xf numFmtId="0" fontId="5" fillId="0" borderId="20" xfId="0" applyFont="1" applyBorder="1" applyAlignment="1">
      <alignment vertical="top" wrapText="1"/>
    </xf>
    <xf numFmtId="0" fontId="3" fillId="0" borderId="20" xfId="0" applyFont="1" applyBorder="1"/>
    <xf numFmtId="0" fontId="3" fillId="0" borderId="8" xfId="0" applyFont="1" applyBorder="1"/>
    <xf numFmtId="0" fontId="6" fillId="2" borderId="6" xfId="0" applyFont="1" applyFill="1" applyBorder="1" applyAlignment="1">
      <alignment horizontal="center" vertical="top" wrapText="1"/>
    </xf>
    <xf numFmtId="0" fontId="3" fillId="0" borderId="22" xfId="0" applyFont="1" applyBorder="1"/>
    <xf numFmtId="0" fontId="6" fillId="2" borderId="4" xfId="0" applyFont="1" applyFill="1" applyBorder="1" applyAlignment="1">
      <alignment horizontal="center" vertical="top" wrapText="1"/>
    </xf>
    <xf numFmtId="0" fontId="3" fillId="0" borderId="2" xfId="0" applyFont="1" applyBorder="1"/>
    <xf numFmtId="0" fontId="10" fillId="0" borderId="20" xfId="0" applyFont="1" applyBorder="1" applyAlignment="1">
      <alignment vertical="top" wrapText="1"/>
    </xf>
    <xf numFmtId="164" fontId="8" fillId="0" borderId="4" xfId="0" applyNumberFormat="1" applyFont="1" applyBorder="1" applyAlignment="1">
      <alignment horizontal="center"/>
    </xf>
    <xf numFmtId="10" fontId="9" fillId="3" borderId="4" xfId="0" applyNumberFormat="1" applyFont="1" applyFill="1" applyBorder="1" applyAlignment="1">
      <alignment horizontal="center" vertical="top" wrapText="1"/>
    </xf>
    <xf numFmtId="9" fontId="12" fillId="4" borderId="4" xfId="0" applyNumberFormat="1" applyFont="1" applyFill="1" applyBorder="1" applyAlignment="1">
      <alignment horizontal="center" vertical="top" wrapText="1"/>
    </xf>
    <xf numFmtId="0" fontId="14" fillId="0" borderId="23" xfId="0" applyFont="1" applyBorder="1" applyAlignment="1">
      <alignment horizontal="left" vertical="top" wrapText="1"/>
    </xf>
    <xf numFmtId="0" fontId="3" fillId="0" borderId="24" xfId="0" applyFont="1" applyBorder="1"/>
    <xf numFmtId="164" fontId="9" fillId="3" borderId="4" xfId="0" applyNumberFormat="1" applyFont="1" applyFill="1" applyBorder="1" applyAlignment="1">
      <alignment horizontal="left" vertical="top" wrapText="1"/>
    </xf>
    <xf numFmtId="10" fontId="9" fillId="3" borderId="4" xfId="0" applyNumberFormat="1" applyFont="1" applyFill="1" applyBorder="1" applyAlignment="1">
      <alignment horizontal="left" vertical="top" wrapText="1"/>
    </xf>
    <xf numFmtId="9" fontId="9" fillId="3" borderId="13" xfId="0" applyNumberFormat="1" applyFont="1" applyFill="1" applyBorder="1" applyAlignment="1">
      <alignment horizontal="left" vertical="top" wrapText="1"/>
    </xf>
    <xf numFmtId="0" fontId="3" fillId="0" borderId="14" xfId="0" applyFont="1" applyBorder="1"/>
    <xf numFmtId="164" fontId="9" fillId="3" borderId="26" xfId="0" applyNumberFormat="1" applyFont="1" applyFill="1" applyBorder="1" applyAlignment="1">
      <alignment horizontal="left" vertical="top" wrapText="1"/>
    </xf>
    <xf numFmtId="0" fontId="3" fillId="0" borderId="27" xfId="0" applyFont="1" applyBorder="1"/>
    <xf numFmtId="0" fontId="7" fillId="0" borderId="29" xfId="0" applyFont="1" applyBorder="1" applyAlignment="1">
      <alignment vertical="top" wrapText="1"/>
    </xf>
    <xf numFmtId="0" fontId="3" fillId="0" borderId="30" xfId="0" applyFont="1" applyBorder="1"/>
    <xf numFmtId="164" fontId="7" fillId="0" borderId="4" xfId="0" applyNumberFormat="1" applyFont="1" applyBorder="1" applyAlignment="1">
      <alignment horizontal="center" vertical="top" wrapText="1"/>
    </xf>
    <xf numFmtId="164" fontId="9" fillId="3" borderId="4" xfId="0" applyNumberFormat="1" applyFont="1" applyFill="1" applyBorder="1" applyAlignment="1">
      <alignment horizontal="center" vertical="top" wrapText="1"/>
    </xf>
    <xf numFmtId="164" fontId="9" fillId="3" borderId="17" xfId="0" applyNumberFormat="1" applyFont="1" applyFill="1" applyBorder="1" applyAlignment="1">
      <alignment horizontal="center" vertical="top" wrapText="1"/>
    </xf>
    <xf numFmtId="0" fontId="3" fillId="0" borderId="18" xfId="0" applyFont="1" applyBorder="1"/>
    <xf numFmtId="164" fontId="7" fillId="0" borderId="13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164" fontId="7" fillId="0" borderId="6" xfId="0" applyNumberFormat="1" applyFont="1" applyBorder="1" applyAlignment="1">
      <alignment horizontal="center" vertical="top" wrapText="1"/>
    </xf>
    <xf numFmtId="0" fontId="3" fillId="0" borderId="7" xfId="0" applyFont="1" applyBorder="1"/>
    <xf numFmtId="0" fontId="7" fillId="5" borderId="8" xfId="0" applyFont="1" applyFill="1" applyBorder="1" applyAlignment="1" applyProtection="1">
      <alignment vertical="top" wrapText="1"/>
      <protection locked="0"/>
    </xf>
    <xf numFmtId="0" fontId="7" fillId="5" borderId="11" xfId="0" applyFont="1" applyFill="1" applyBorder="1" applyAlignment="1" applyProtection="1">
      <alignment vertical="top" wrapText="1"/>
      <protection locked="0"/>
    </xf>
    <xf numFmtId="0" fontId="21" fillId="5" borderId="8" xfId="0" applyFont="1" applyFill="1" applyBorder="1" applyAlignment="1" applyProtection="1">
      <alignment vertical="top" wrapText="1"/>
      <protection locked="0"/>
    </xf>
    <xf numFmtId="0" fontId="21" fillId="5" borderId="19" xfId="0" applyFont="1" applyFill="1" applyBorder="1" applyAlignment="1" applyProtection="1">
      <alignment vertical="top" wrapText="1"/>
      <protection locked="0"/>
    </xf>
  </cellXfs>
  <cellStyles count="1">
    <cellStyle name="Normal" xfId="0" builtinId="0"/>
  </cellStyles>
  <dxfs count="3">
    <dxf>
      <fill>
        <patternFill patternType="solid">
          <fgColor rgb="FFE8F0FE"/>
          <bgColor rgb="FFE8F0F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95F9"/>
          <bgColor rgb="FF5B95F9"/>
        </patternFill>
      </fill>
    </dxf>
  </dxfs>
  <tableStyles count="1">
    <tableStyle name="Tax Bracket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0</xdr:row>
      <xdr:rowOff>98425</xdr:rowOff>
    </xdr:from>
    <xdr:ext cx="790575" cy="676275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8500" y="98425"/>
          <a:ext cx="790575" cy="676275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E8">
  <tableColumns count="5">
    <tableColumn id="1" xr3:uid="{00000000-0010-0000-0000-000001000000}" name="Tax rate"/>
    <tableColumn id="2" xr3:uid="{00000000-0010-0000-0000-000002000000}" name="Single"/>
    <tableColumn id="3" xr3:uid="{00000000-0010-0000-0000-000003000000}" name="Head of household"/>
    <tableColumn id="4" xr3:uid="{00000000-0010-0000-0000-000004000000}" name="Married filing jointly or qualifying widow"/>
    <tableColumn id="5" xr3:uid="{00000000-0010-0000-0000-000005000000}" name="Married filing separately"/>
  </tableColumns>
  <tableStyleInfo name="Tax Bracket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iomechanicspt.com/job-board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0"/>
  <sheetViews>
    <sheetView tabSelected="1" workbookViewId="0">
      <selection activeCell="G25" sqref="G25"/>
    </sheetView>
  </sheetViews>
  <sheetFormatPr defaultColWidth="14.453125" defaultRowHeight="15" customHeight="1"/>
  <cols>
    <col min="1" max="1" width="7.81640625" customWidth="1"/>
    <col min="2" max="2" width="52.7265625" customWidth="1"/>
    <col min="3" max="3" width="9.453125" customWidth="1"/>
    <col min="4" max="4" width="13.54296875" customWidth="1"/>
    <col min="5" max="5" width="47.7265625" customWidth="1"/>
  </cols>
  <sheetData>
    <row r="1" spans="1:5" ht="78.75" customHeight="1">
      <c r="A1" s="29"/>
      <c r="B1" s="59" t="s">
        <v>0</v>
      </c>
      <c r="C1" s="60"/>
      <c r="D1" s="60"/>
      <c r="E1" s="30" t="s">
        <v>1</v>
      </c>
    </row>
    <row r="2" spans="1:5" ht="16.5" customHeight="1">
      <c r="A2" s="1"/>
      <c r="B2" s="2" t="s">
        <v>2</v>
      </c>
      <c r="C2" s="38" t="s">
        <v>3</v>
      </c>
      <c r="D2" s="39"/>
      <c r="E2" s="3"/>
    </row>
    <row r="3" spans="1:5" ht="16.5" customHeight="1">
      <c r="A3" s="4"/>
      <c r="B3" s="5" t="s">
        <v>4</v>
      </c>
      <c r="C3" s="61">
        <v>12000</v>
      </c>
      <c r="D3" s="62"/>
      <c r="E3" s="63" t="s">
        <v>5</v>
      </c>
    </row>
    <row r="4" spans="1:5" ht="18" customHeight="1">
      <c r="A4" s="4"/>
      <c r="B4" s="6" t="s">
        <v>6</v>
      </c>
      <c r="C4" s="54">
        <v>10000</v>
      </c>
      <c r="D4" s="32"/>
      <c r="E4" s="64" t="s">
        <v>5</v>
      </c>
    </row>
    <row r="5" spans="1:5" ht="14.25" customHeight="1">
      <c r="A5" s="4"/>
      <c r="B5" s="6" t="s">
        <v>7</v>
      </c>
      <c r="C5" s="54">
        <v>6000</v>
      </c>
      <c r="D5" s="32"/>
      <c r="E5" s="65" t="s">
        <v>5</v>
      </c>
    </row>
    <row r="6" spans="1:5" ht="21" customHeight="1">
      <c r="A6" s="4"/>
      <c r="B6" s="6" t="s">
        <v>8</v>
      </c>
      <c r="C6" s="41">
        <v>2000</v>
      </c>
      <c r="D6" s="32"/>
      <c r="E6" s="63" t="s">
        <v>5</v>
      </c>
    </row>
    <row r="7" spans="1:5" ht="22.5" customHeight="1">
      <c r="A7" s="4"/>
      <c r="B7" s="6" t="s">
        <v>9</v>
      </c>
      <c r="C7" s="54">
        <v>4000</v>
      </c>
      <c r="D7" s="32"/>
      <c r="E7" s="63" t="s">
        <v>5</v>
      </c>
    </row>
    <row r="8" spans="1:5" ht="18.75" customHeight="1">
      <c r="A8" s="4"/>
      <c r="B8" s="6" t="s">
        <v>10</v>
      </c>
      <c r="C8" s="54">
        <v>200</v>
      </c>
      <c r="D8" s="32"/>
      <c r="E8" s="63" t="s">
        <v>5</v>
      </c>
    </row>
    <row r="9" spans="1:5" ht="14.25" customHeight="1">
      <c r="A9" s="4"/>
      <c r="B9" s="6" t="s">
        <v>11</v>
      </c>
      <c r="C9" s="54">
        <v>1000</v>
      </c>
      <c r="D9" s="32"/>
      <c r="E9" s="63" t="s">
        <v>5</v>
      </c>
    </row>
    <row r="10" spans="1:5" ht="14.25" customHeight="1">
      <c r="A10" s="4"/>
      <c r="B10" s="6" t="s">
        <v>12</v>
      </c>
      <c r="C10" s="54">
        <v>3000</v>
      </c>
      <c r="D10" s="32"/>
      <c r="E10" s="63" t="s">
        <v>5</v>
      </c>
    </row>
    <row r="11" spans="1:5" ht="14.25" customHeight="1">
      <c r="A11" s="4"/>
      <c r="B11" s="6" t="s">
        <v>13</v>
      </c>
      <c r="C11" s="54">
        <v>3000</v>
      </c>
      <c r="D11" s="32"/>
      <c r="E11" s="63" t="s">
        <v>5</v>
      </c>
    </row>
    <row r="12" spans="1:5" ht="14.25" customHeight="1">
      <c r="A12" s="4"/>
      <c r="B12" s="8" t="s">
        <v>14</v>
      </c>
      <c r="C12" s="58">
        <v>0</v>
      </c>
      <c r="D12" s="49"/>
      <c r="E12" s="63" t="s">
        <v>5</v>
      </c>
    </row>
    <row r="13" spans="1:5" ht="18.75" customHeight="1">
      <c r="A13" s="9"/>
      <c r="B13" s="10" t="s">
        <v>15</v>
      </c>
      <c r="C13" s="56">
        <f>SUM(C3:D12)</f>
        <v>41200</v>
      </c>
      <c r="D13" s="57"/>
      <c r="E13" s="66" t="s">
        <v>16</v>
      </c>
    </row>
    <row r="14" spans="1:5" ht="18" customHeight="1">
      <c r="A14" s="40"/>
      <c r="B14" s="34"/>
      <c r="C14" s="34"/>
      <c r="D14" s="34"/>
      <c r="E14" s="35"/>
    </row>
    <row r="15" spans="1:5" ht="16.5" customHeight="1">
      <c r="A15" s="1"/>
      <c r="B15" s="2" t="s">
        <v>17</v>
      </c>
      <c r="C15" s="38" t="s">
        <v>3</v>
      </c>
      <c r="D15" s="39"/>
      <c r="E15" s="28"/>
    </row>
    <row r="16" spans="1:5" ht="15" customHeight="1">
      <c r="A16" s="11"/>
      <c r="B16" s="12" t="s">
        <v>18</v>
      </c>
      <c r="C16" s="41">
        <v>5000000</v>
      </c>
      <c r="D16" s="32"/>
      <c r="E16" s="63" t="s">
        <v>5</v>
      </c>
    </row>
    <row r="17" spans="1:5" ht="19.5" customHeight="1">
      <c r="A17" s="4"/>
      <c r="B17" s="6" t="s">
        <v>19</v>
      </c>
      <c r="C17" s="31">
        <v>0.02</v>
      </c>
      <c r="D17" s="32"/>
      <c r="E17" s="63" t="s">
        <v>5</v>
      </c>
    </row>
    <row r="18" spans="1:5" ht="18" customHeight="1">
      <c r="A18" s="13"/>
      <c r="B18" s="14" t="s">
        <v>20</v>
      </c>
      <c r="C18" s="55">
        <f>C16*C17</f>
        <v>100000</v>
      </c>
      <c r="D18" s="32"/>
      <c r="E18" s="64" t="s">
        <v>16</v>
      </c>
    </row>
    <row r="19" spans="1:5" ht="18" customHeight="1">
      <c r="A19" s="40"/>
      <c r="B19" s="34"/>
      <c r="C19" s="34"/>
      <c r="D19" s="34"/>
      <c r="E19" s="35"/>
    </row>
    <row r="20" spans="1:5" ht="16.5" customHeight="1">
      <c r="A20" s="1"/>
      <c r="B20" s="2" t="s">
        <v>21</v>
      </c>
      <c r="C20" s="38" t="s">
        <v>22</v>
      </c>
      <c r="D20" s="39"/>
      <c r="E20" s="3"/>
    </row>
    <row r="21" spans="1:5" ht="18" customHeight="1">
      <c r="A21" s="11"/>
      <c r="B21" s="12" t="s">
        <v>23</v>
      </c>
      <c r="C21" s="31">
        <v>100</v>
      </c>
      <c r="D21" s="32"/>
      <c r="E21" s="63" t="s">
        <v>5</v>
      </c>
    </row>
    <row r="22" spans="1:5" ht="18.75" customHeight="1">
      <c r="A22" s="4"/>
      <c r="B22" s="6" t="s">
        <v>24</v>
      </c>
      <c r="C22" s="31">
        <v>1200</v>
      </c>
      <c r="D22" s="32"/>
      <c r="E22" s="63" t="s">
        <v>5</v>
      </c>
    </row>
    <row r="23" spans="1:5" ht="18" customHeight="1">
      <c r="A23" s="13"/>
      <c r="B23" s="14" t="s">
        <v>25</v>
      </c>
      <c r="C23" s="42">
        <f>IFERROR(C21/C22,0)</f>
        <v>8.3333333333333329E-2</v>
      </c>
      <c r="D23" s="32"/>
      <c r="E23" s="64" t="s">
        <v>26</v>
      </c>
    </row>
    <row r="24" spans="1:5" ht="17.25" customHeight="1">
      <c r="A24" s="40"/>
      <c r="B24" s="34"/>
      <c r="C24" s="34"/>
      <c r="D24" s="34"/>
      <c r="E24" s="35"/>
    </row>
    <row r="25" spans="1:5" ht="16.5" customHeight="1">
      <c r="A25" s="1"/>
      <c r="B25" s="15" t="s">
        <v>27</v>
      </c>
      <c r="C25" s="36" t="s">
        <v>28</v>
      </c>
      <c r="D25" s="37"/>
      <c r="E25" s="3"/>
    </row>
    <row r="26" spans="1:5" ht="16.5" customHeight="1">
      <c r="A26" s="11"/>
      <c r="B26" s="12" t="s">
        <v>29</v>
      </c>
      <c r="C26" s="31">
        <v>1</v>
      </c>
      <c r="D26" s="32"/>
      <c r="E26" s="63" t="s">
        <v>5</v>
      </c>
    </row>
    <row r="27" spans="1:5" ht="18" customHeight="1">
      <c r="A27" s="4"/>
      <c r="B27" s="6" t="s">
        <v>30</v>
      </c>
      <c r="C27" s="31">
        <v>10</v>
      </c>
      <c r="D27" s="32"/>
      <c r="E27" s="63" t="s">
        <v>5</v>
      </c>
    </row>
    <row r="28" spans="1:5" ht="16.5" customHeight="1">
      <c r="A28" s="13"/>
      <c r="B28" s="14" t="s">
        <v>25</v>
      </c>
      <c r="C28" s="42">
        <f>IFERROR(C26/C27,0)</f>
        <v>0.1</v>
      </c>
      <c r="D28" s="32"/>
      <c r="E28" s="64" t="s">
        <v>16</v>
      </c>
    </row>
    <row r="29" spans="1:5" ht="19.5" customHeight="1">
      <c r="A29" s="33"/>
      <c r="B29" s="34"/>
      <c r="C29" s="34"/>
      <c r="D29" s="34"/>
      <c r="E29" s="35"/>
    </row>
    <row r="30" spans="1:5" ht="19.5" customHeight="1">
      <c r="A30" s="16"/>
      <c r="B30" s="17" t="s">
        <v>31</v>
      </c>
      <c r="C30" s="43">
        <v>0.24</v>
      </c>
      <c r="D30" s="32"/>
      <c r="E30" s="63" t="s">
        <v>5</v>
      </c>
    </row>
    <row r="31" spans="1:5" ht="36" customHeight="1">
      <c r="A31" s="18"/>
      <c r="B31" s="44" t="s">
        <v>32</v>
      </c>
      <c r="C31" s="45"/>
      <c r="D31" s="32"/>
      <c r="E31" s="7"/>
    </row>
    <row r="32" spans="1:5" ht="16.5" customHeight="1">
      <c r="A32" s="1"/>
      <c r="B32" s="15" t="s">
        <v>33</v>
      </c>
      <c r="C32" s="36" t="s">
        <v>3</v>
      </c>
      <c r="D32" s="37"/>
      <c r="E32" s="3"/>
    </row>
    <row r="33" spans="1:5" ht="18" customHeight="1">
      <c r="A33" s="13"/>
      <c r="B33" s="14" t="s">
        <v>34</v>
      </c>
      <c r="C33" s="46">
        <f>C18</f>
        <v>100000</v>
      </c>
      <c r="D33" s="32"/>
      <c r="E33" s="64" t="s">
        <v>35</v>
      </c>
    </row>
    <row r="34" spans="1:5" ht="15.75" customHeight="1">
      <c r="A34" s="13"/>
      <c r="B34" s="14" t="s">
        <v>36</v>
      </c>
      <c r="C34" s="46">
        <f>C13</f>
        <v>41200</v>
      </c>
      <c r="D34" s="32"/>
      <c r="E34" s="64" t="s">
        <v>35</v>
      </c>
    </row>
    <row r="35" spans="1:5" ht="18" customHeight="1">
      <c r="A35" s="13"/>
      <c r="B35" s="14" t="s">
        <v>37</v>
      </c>
      <c r="C35" s="47">
        <f>IF(C28&gt;C23,C28,C23)</f>
        <v>0.1</v>
      </c>
      <c r="D35" s="32"/>
      <c r="E35" s="64" t="s">
        <v>35</v>
      </c>
    </row>
    <row r="36" spans="1:5" ht="17.25" customHeight="1">
      <c r="A36" s="13"/>
      <c r="B36" s="14" t="s">
        <v>38</v>
      </c>
      <c r="C36" s="46">
        <f>(C33+C34)*C35</f>
        <v>14120</v>
      </c>
      <c r="D36" s="32"/>
      <c r="E36" s="64" t="s">
        <v>35</v>
      </c>
    </row>
    <row r="37" spans="1:5" ht="17.25" customHeight="1">
      <c r="A37" s="13"/>
      <c r="B37" s="19" t="s">
        <v>39</v>
      </c>
      <c r="C37" s="48">
        <f>C30</f>
        <v>0.24</v>
      </c>
      <c r="D37" s="49"/>
      <c r="E37" s="64" t="s">
        <v>35</v>
      </c>
    </row>
    <row r="38" spans="1:5" ht="19.5" customHeight="1">
      <c r="A38" s="13"/>
      <c r="B38" s="20" t="s">
        <v>40</v>
      </c>
      <c r="C38" s="50">
        <f>C36*C37</f>
        <v>3388.7999999999997</v>
      </c>
      <c r="D38" s="51"/>
      <c r="E38" s="64" t="s">
        <v>35</v>
      </c>
    </row>
    <row r="39" spans="1:5" ht="31.5" customHeight="1">
      <c r="A39" s="21"/>
      <c r="B39" s="22" t="s">
        <v>41</v>
      </c>
      <c r="C39" s="52"/>
      <c r="D39" s="53"/>
      <c r="E39" s="7"/>
    </row>
    <row r="40" spans="1:5" ht="23.25" customHeight="1">
      <c r="A40" s="23"/>
      <c r="B40" s="23"/>
      <c r="C40" s="23"/>
      <c r="D40" s="23"/>
      <c r="E40" s="23"/>
    </row>
  </sheetData>
  <sheetProtection algorithmName="SHA-512" hashValue="2xTf5Rr5Sqo6iIMZzoRGgMj7qusJf4AjWb1tNvHSW2wbyJjhyZIQtbjIVb9JQhEyxy/kjrjPbAtrn9JGYr3gxA==" saltValue="IdJXw/6HW92G4KbcQy3EtA==" spinCount="100000" sheet="1" objects="1" scenarios="1"/>
  <mergeCells count="39">
    <mergeCell ref="B1:D1"/>
    <mergeCell ref="C3:D3"/>
    <mergeCell ref="C4:D4"/>
    <mergeCell ref="C5:D5"/>
    <mergeCell ref="C6:D6"/>
    <mergeCell ref="C7:D7"/>
    <mergeCell ref="C8:D8"/>
    <mergeCell ref="C2:D2"/>
    <mergeCell ref="C18:D18"/>
    <mergeCell ref="C21:D21"/>
    <mergeCell ref="C9:D9"/>
    <mergeCell ref="C10:D10"/>
    <mergeCell ref="C11:D11"/>
    <mergeCell ref="C13:D13"/>
    <mergeCell ref="C12:D12"/>
    <mergeCell ref="C38:D38"/>
    <mergeCell ref="C39:D39"/>
    <mergeCell ref="C22:D22"/>
    <mergeCell ref="C23:D23"/>
    <mergeCell ref="C26:D26"/>
    <mergeCell ref="C25:D25"/>
    <mergeCell ref="C33:D33"/>
    <mergeCell ref="C34:D34"/>
    <mergeCell ref="C35:D35"/>
    <mergeCell ref="C36:D36"/>
    <mergeCell ref="C37:D37"/>
    <mergeCell ref="C27:D27"/>
    <mergeCell ref="A29:E29"/>
    <mergeCell ref="C32:D32"/>
    <mergeCell ref="C15:D15"/>
    <mergeCell ref="A14:E14"/>
    <mergeCell ref="A19:E19"/>
    <mergeCell ref="A24:E24"/>
    <mergeCell ref="C16:D16"/>
    <mergeCell ref="C17:D17"/>
    <mergeCell ref="C28:D28"/>
    <mergeCell ref="C30:D30"/>
    <mergeCell ref="B31:D31"/>
    <mergeCell ref="C20:D20"/>
  </mergeCells>
  <hyperlinks>
    <hyperlink ref="B1" r:id="rId1" xr:uid="{00000000-0004-0000-0000-000000000000}"/>
    <hyperlink ref="B31" location="'Tax Bracket'!A1" display="Check your most recently ﬁled tax return for the amount on the “Taxable Income” line. Then use the tax brackets listed here on the Tax Bracket Tab Below:  or Click This Link  " xr:uid="{00000000-0004-0000-0000-000001000000}"/>
  </hyperlinks>
  <pageMargins left="0.7" right="0.7" top="0.75" bottom="0.75" header="0" footer="0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E8"/>
  <sheetViews>
    <sheetView workbookViewId="0">
      <selection sqref="A1:XFD1048576"/>
    </sheetView>
  </sheetViews>
  <sheetFormatPr defaultColWidth="14.453125" defaultRowHeight="15" customHeight="1"/>
  <cols>
    <col min="2" max="2" width="24.08984375" customWidth="1"/>
    <col min="3" max="3" width="24.453125" customWidth="1"/>
    <col min="4" max="4" width="28.81640625" customWidth="1"/>
    <col min="5" max="5" width="25.26953125" customWidth="1"/>
  </cols>
  <sheetData>
    <row r="1" spans="1:5">
      <c r="A1" s="24" t="s">
        <v>42</v>
      </c>
      <c r="B1" s="24" t="s">
        <v>43</v>
      </c>
      <c r="C1" s="24" t="s">
        <v>44</v>
      </c>
      <c r="D1" s="25" t="s">
        <v>45</v>
      </c>
      <c r="E1" s="24" t="s">
        <v>46</v>
      </c>
    </row>
    <row r="2" spans="1:5">
      <c r="A2" s="26">
        <v>0.1</v>
      </c>
      <c r="B2" s="27" t="s">
        <v>47</v>
      </c>
      <c r="C2" s="27" t="s">
        <v>48</v>
      </c>
      <c r="D2" s="27" t="s">
        <v>49</v>
      </c>
      <c r="E2" s="27" t="s">
        <v>47</v>
      </c>
    </row>
    <row r="3" spans="1:5">
      <c r="A3" s="26">
        <v>0.12</v>
      </c>
      <c r="B3" s="27" t="s">
        <v>50</v>
      </c>
      <c r="C3" s="27" t="s">
        <v>51</v>
      </c>
      <c r="D3" s="27" t="s">
        <v>52</v>
      </c>
      <c r="E3" s="27" t="s">
        <v>50</v>
      </c>
    </row>
    <row r="4" spans="1:5">
      <c r="A4" s="26">
        <v>0.22</v>
      </c>
      <c r="B4" s="27" t="s">
        <v>53</v>
      </c>
      <c r="C4" s="27" t="s">
        <v>54</v>
      </c>
      <c r="D4" s="27" t="s">
        <v>55</v>
      </c>
      <c r="E4" s="27" t="s">
        <v>53</v>
      </c>
    </row>
    <row r="5" spans="1:5">
      <c r="A5" s="26">
        <v>0.24</v>
      </c>
      <c r="B5" s="27" t="s">
        <v>56</v>
      </c>
      <c r="C5" s="27" t="s">
        <v>57</v>
      </c>
      <c r="D5" s="27" t="s">
        <v>58</v>
      </c>
      <c r="E5" s="27" t="s">
        <v>56</v>
      </c>
    </row>
    <row r="6" spans="1:5">
      <c r="A6" s="26">
        <v>0.32</v>
      </c>
      <c r="B6" s="27" t="s">
        <v>59</v>
      </c>
      <c r="C6" s="27" t="s">
        <v>60</v>
      </c>
      <c r="D6" s="27" t="s">
        <v>61</v>
      </c>
      <c r="E6" s="27" t="s">
        <v>59</v>
      </c>
    </row>
    <row r="7" spans="1:5">
      <c r="A7" s="26">
        <v>0.35</v>
      </c>
      <c r="B7" s="27" t="s">
        <v>62</v>
      </c>
      <c r="C7" s="27" t="s">
        <v>63</v>
      </c>
      <c r="D7" s="27" t="s">
        <v>64</v>
      </c>
      <c r="E7" s="27" t="s">
        <v>65</v>
      </c>
    </row>
    <row r="8" spans="1:5">
      <c r="A8" s="26">
        <v>0.37</v>
      </c>
      <c r="B8" s="27" t="s">
        <v>66</v>
      </c>
      <c r="C8" s="27" t="s">
        <v>66</v>
      </c>
      <c r="D8" s="27" t="s">
        <v>67</v>
      </c>
      <c r="E8" s="27" t="s">
        <v>68</v>
      </c>
    </row>
  </sheetData>
  <sheetProtection algorithmName="SHA-512" hashValue="nz6MWRpCsZYcAzxC65v5mErr0y+3RFb56bcnquougFsLGtWf6zHAQ25fErZ6j+CRYpnLVkuOLdSu9xNX95R+pw==" saltValue="godXLgg8jmC5hIf3aYTbww==" spinCount="100000" sheet="1" objects="1" scenarios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Home Office</vt:lpstr>
      <vt:lpstr>Tax Bracket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2025-02-04T20:46:17Z</dcterms:created>
  <dcterms:modified xsi:type="dcterms:W3CDTF">2025-02-05T16:46:04Z</dcterms:modified>
</cp:coreProperties>
</file>